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Marketing\General\Member Education_Financial Literacy\2023 Financial Literacy\2302_First Time Homebuyer\"/>
    </mc:Choice>
  </mc:AlternateContent>
  <xr:revisionPtr revIDLastSave="0" documentId="8_{1CC57E49-9096-4DE2-92B2-E4D74C89CA96}" xr6:coauthVersionLast="47" xr6:coauthVersionMax="47" xr10:uidLastSave="{00000000-0000-0000-0000-000000000000}"/>
  <bookViews>
    <workbookView xWindow="-120" yWindow="-120" windowWidth="29040" windowHeight="15840" xr2:uid="{CFE082C7-1D02-4204-B177-05A4FC9CFC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0" i="1"/>
  <c r="D15" i="1" s="1"/>
  <c r="H4" i="1" s="1"/>
  <c r="D8" i="1"/>
  <c r="H8" i="1" s="1"/>
  <c r="E6" i="1"/>
  <c r="D7" i="1"/>
  <c r="H7" i="1" s="1"/>
  <c r="H10" i="1" l="1"/>
</calcChain>
</file>

<file path=xl/sharedStrings.xml><?xml version="1.0" encoding="utf-8"?>
<sst xmlns="http://schemas.openxmlformats.org/spreadsheetml/2006/main" count="19" uniqueCount="18">
  <si>
    <t>Purchase Price</t>
  </si>
  <si>
    <t>Loan Amount</t>
  </si>
  <si>
    <t>Down Payment</t>
  </si>
  <si>
    <t>FHA UpFront MIP (1.75%)</t>
  </si>
  <si>
    <t>APR 7.320%</t>
  </si>
  <si>
    <t>Principal &amp; Interest</t>
  </si>
  <si>
    <t>Taxes</t>
  </si>
  <si>
    <t>Insurance</t>
  </si>
  <si>
    <t>HOA</t>
  </si>
  <si>
    <t>MI</t>
  </si>
  <si>
    <t>PITIA</t>
  </si>
  <si>
    <t xml:space="preserve">45% DTI </t>
  </si>
  <si>
    <t>Minimum Income</t>
  </si>
  <si>
    <t>Funds Needed at Closing</t>
  </si>
  <si>
    <t>UFMIP</t>
  </si>
  <si>
    <t>Closing Costs</t>
  </si>
  <si>
    <t>Total</t>
  </si>
  <si>
    <t>FHA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</si>
</sst>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/>
    <xf numFmtId="164" fontId="0" fillId="0" borderId="1" xfId="0" applyNumberFormat="1" applyBorder="1"/>
    <xf numFmtId="165" fontId="0" fillId="0" borderId="1" xfId="0" applyNumberFormat="1" applyBorder="1" applyAlignment="1">
      <alignment horizontal="right"/>
    </xf>
    <xf numFmtId="164" fontId="0" fillId="3" borderId="1" xfId="0" applyNumberFormat="1" applyFill="1" applyBorder="1"/>
    <xf numFmtId="165" fontId="0" fillId="4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/>
    <xf numFmtId="10" fontId="3" fillId="6" borderId="0" xfId="1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6CB5F-0870-441F-AC62-79C09D74E3AC}">
  <dimension ref="C3:H15"/>
  <sheetViews>
    <sheetView tabSelected="1" workbookViewId="0">
      <selection activeCell="C3" sqref="C3:H15"/>
    </sheetView>
  </sheetViews>
  <sheetFormatPr defaultRowHeight="15" x14ac:dyDescent="0.25"/>
  <cols>
    <col min="3" max="3" width="23.42578125" style="1" bestFit="1" customWidth="1"/>
    <col min="4" max="4" width="10.5703125" bestFit="1" customWidth="1"/>
    <col min="7" max="7" width="14.5703125" bestFit="1" customWidth="1"/>
    <col min="8" max="8" width="16.7109375" style="2" bestFit="1" customWidth="1"/>
  </cols>
  <sheetData>
    <row r="3" spans="3:8" x14ac:dyDescent="0.25">
      <c r="C3" s="3" t="s">
        <v>17</v>
      </c>
      <c r="D3" s="12">
        <v>0.06</v>
      </c>
      <c r="E3" s="5" t="s">
        <v>4</v>
      </c>
      <c r="F3" s="15"/>
      <c r="G3" s="18" t="s">
        <v>12</v>
      </c>
      <c r="H3" s="18"/>
    </row>
    <row r="4" spans="3:8" x14ac:dyDescent="0.25">
      <c r="C4" s="14"/>
      <c r="D4" s="15"/>
      <c r="E4" s="15"/>
      <c r="F4" s="15"/>
      <c r="G4" s="4" t="s">
        <v>11</v>
      </c>
      <c r="H4" s="13">
        <f>D15/0.45</f>
        <v>7093.3667268658301</v>
      </c>
    </row>
    <row r="5" spans="3:8" x14ac:dyDescent="0.25">
      <c r="C5" s="3" t="s">
        <v>0</v>
      </c>
      <c r="D5" s="6">
        <v>400000</v>
      </c>
      <c r="E5" s="15"/>
      <c r="F5" s="15"/>
    </row>
    <row r="6" spans="3:8" x14ac:dyDescent="0.25">
      <c r="C6" s="3" t="s">
        <v>1</v>
      </c>
      <c r="D6" s="6">
        <v>386000</v>
      </c>
      <c r="E6" s="16">
        <f>D6/D5</f>
        <v>0.96499999999999997</v>
      </c>
      <c r="F6" s="15"/>
      <c r="G6" s="18" t="s">
        <v>13</v>
      </c>
      <c r="H6" s="18"/>
    </row>
    <row r="7" spans="3:8" x14ac:dyDescent="0.25">
      <c r="C7" s="14" t="s">
        <v>2</v>
      </c>
      <c r="D7" s="8">
        <f>D5-D6</f>
        <v>14000</v>
      </c>
      <c r="E7" s="15"/>
      <c r="F7" s="15"/>
      <c r="G7" s="3" t="s">
        <v>2</v>
      </c>
      <c r="H7" s="10">
        <f>D7</f>
        <v>14000</v>
      </c>
    </row>
    <row r="8" spans="3:8" x14ac:dyDescent="0.25">
      <c r="C8" s="14" t="s">
        <v>3</v>
      </c>
      <c r="D8" s="8">
        <f>D6*1.75%</f>
        <v>6755.0000000000009</v>
      </c>
      <c r="E8" s="15"/>
      <c r="F8" s="15"/>
      <c r="G8" s="3" t="s">
        <v>14</v>
      </c>
      <c r="H8" s="10">
        <f>D8</f>
        <v>6755.0000000000009</v>
      </c>
    </row>
    <row r="9" spans="3:8" x14ac:dyDescent="0.25">
      <c r="C9" s="14"/>
      <c r="D9" s="15"/>
      <c r="E9" s="15"/>
      <c r="F9" s="15"/>
      <c r="G9" s="3" t="s">
        <v>15</v>
      </c>
      <c r="H9" s="10">
        <v>4258</v>
      </c>
    </row>
    <row r="10" spans="3:8" x14ac:dyDescent="0.25">
      <c r="C10" s="3" t="s">
        <v>5</v>
      </c>
      <c r="D10" s="7">
        <f>-PMT(D3/12,360,D6)</f>
        <v>2314.2650270896238</v>
      </c>
      <c r="E10" s="15"/>
      <c r="F10" s="15"/>
      <c r="G10" s="14" t="s">
        <v>16</v>
      </c>
      <c r="H10" s="11">
        <f>SUM(H7:H9)</f>
        <v>25013</v>
      </c>
    </row>
    <row r="11" spans="3:8" x14ac:dyDescent="0.25">
      <c r="C11" s="3" t="s">
        <v>6</v>
      </c>
      <c r="D11" s="7">
        <v>354</v>
      </c>
      <c r="E11" s="15"/>
      <c r="F11" s="15"/>
      <c r="G11" s="15"/>
      <c r="H11" s="17"/>
    </row>
    <row r="12" spans="3:8" x14ac:dyDescent="0.25">
      <c r="C12" s="3" t="s">
        <v>7</v>
      </c>
      <c r="D12" s="7">
        <v>125</v>
      </c>
      <c r="E12" s="15"/>
      <c r="F12" s="15"/>
      <c r="G12" s="15"/>
      <c r="H12" s="17"/>
    </row>
    <row r="13" spans="3:8" x14ac:dyDescent="0.25">
      <c r="C13" s="3" t="s">
        <v>8</v>
      </c>
      <c r="D13" s="7">
        <v>61</v>
      </c>
      <c r="E13" s="15"/>
      <c r="F13" s="15"/>
      <c r="G13" s="15"/>
      <c r="H13" s="17"/>
    </row>
    <row r="14" spans="3:8" x14ac:dyDescent="0.25">
      <c r="C14" s="3" t="s">
        <v>9</v>
      </c>
      <c r="D14" s="7">
        <f>D6*1.05%/12</f>
        <v>337.75000000000006</v>
      </c>
      <c r="E14" s="15"/>
      <c r="F14" s="15"/>
      <c r="G14" s="15"/>
      <c r="H14" s="17"/>
    </row>
    <row r="15" spans="3:8" x14ac:dyDescent="0.25">
      <c r="C15" s="14" t="s">
        <v>10</v>
      </c>
      <c r="D15" s="9">
        <f>SUM(D10:D14)</f>
        <v>3192.0150270896238</v>
      </c>
      <c r="E15" s="15"/>
      <c r="F15" s="15"/>
      <c r="G15" s="15"/>
      <c r="H15" s="17"/>
    </row>
  </sheetData>
  <mergeCells count="2">
    <mergeCell ref="G6:H6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Smith</dc:creator>
  <cp:lastModifiedBy>Wayne Hanson</cp:lastModifiedBy>
  <dcterms:created xsi:type="dcterms:W3CDTF">2023-02-21T18:17:03Z</dcterms:created>
  <dcterms:modified xsi:type="dcterms:W3CDTF">2023-02-28T20:58:03Z</dcterms:modified>
</cp:coreProperties>
</file>